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8C1E2F53-B81C-4136-A774-29346AA8551E}"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24" i="19"/>
  <c r="G16" i="19"/>
  <c r="G14" i="19"/>
  <c r="G20" i="19"/>
  <c r="G21" i="19"/>
  <c r="A1" i="18" l="1"/>
  <c r="A1" i="19"/>
  <c r="G15" i="19" l="1"/>
  <c r="C10" i="19" l="1"/>
  <c r="G13" i="19" l="1"/>
  <c r="G22" i="19"/>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<sst xmlns="http://schemas.openxmlformats.org/spreadsheetml/2006/main" count="675" uniqueCount="103">
  <si>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</si>
  <si>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</si>
  <si>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</si>
  <si>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</si>
  <si>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</si>
  <si>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</si>
  <si>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</si>
  <si>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</si>
  <si>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</si>
  <si>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</si>
  <si>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</si>
  <si>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</si>
  <si>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</si>
  <si>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</si>
  <si>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</si>
  <si>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</si>
  <si>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</si>
  <si>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</si>
  <si>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</si>
  <si>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</si>
  <si>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</si>
  <si>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</si>
  <si>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</si>
  <si>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</si>
  <si>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</si>
  <si>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</si>
  <si>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</si>
  <si>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</si>
  <si>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</si>
  <si>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</si>
  <si>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</si>
  <si>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</si>
  <si>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</si>
  <si>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</si>
  <si>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</si>
  <si>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</si>
  <si>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</si>
  <si>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</si>
  <si>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</si>
  <si>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</si>
  <si>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</si>
  <si>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</si>
  <si>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</si>
  <si>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</si>
  <si>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</si>
  <si>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</si>
  <si>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</si>
  <si>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</si>
  <si>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</si>
  <si>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</si>
  <si>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</si>
  <si>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</si>
  <si>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</si>
  <si>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</si>
  <si>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</si>
  <si>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</si>
  <si>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</si>
  <si>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</si>
  <si>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</si>
  <si>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</si>
  <si>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</si>
  <si>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</si>
  <si>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</si>
  <si>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</si>
  <si>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</si>
  <si>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</si>
  <si>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</si>
  <si>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</si>
  <si>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</si>
  <si>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</si>
  <si>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</si>
  <si>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</si>
  <si>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</si>
  <si>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</si>
  <si>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</si>
  <si>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</si>
  <si>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</si>
  <si>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CWC01</t>
  </si>
  <si>
    <t>E2558 ALINVEST</t>
  </si>
  <si>
    <t>3G4</t>
  </si>
  <si>
    <t>4G25</t>
  </si>
  <si>
    <t>3G2,5</t>
  </si>
  <si>
    <t>4G35</t>
  </si>
  <si>
    <t>7G1,5</t>
  </si>
  <si>
    <t>5G1,5</t>
  </si>
  <si>
    <t>4G1,5</t>
  </si>
  <si>
    <t>3G1,5</t>
  </si>
  <si>
    <t>UTP</t>
  </si>
  <si>
    <t>Type</t>
  </si>
  <si>
    <t>Cable Reference</t>
  </si>
  <si>
    <t>Category</t>
  </si>
  <si>
    <t>YSLY 300/500V</t>
  </si>
  <si>
    <t>6XV1840-2AH10</t>
  </si>
  <si>
    <t>1x120</t>
  </si>
  <si>
    <t>1x240</t>
  </si>
  <si>
    <t>580</t>
  </si>
  <si>
    <t>TBD BY CLIENT</t>
  </si>
  <si>
    <t>3231</t>
  </si>
  <si>
    <t>841</t>
  </si>
  <si>
    <t>80</t>
  </si>
  <si>
    <t>-</t>
  </si>
  <si>
    <t>2558-3321-HGS-E-MTO-CBLS-A  Equipment Cable Length MTO</t>
  </si>
  <si>
    <t>V-K 0,6/1kV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</si>
</sst>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20" fillId="0" borderId="5" xfId="14" applyBorder="1" applyAlignment="1">
      <alignment vertical="center" wrapText="1"/>
    </xf>
    <xf numFmtId="0" fontId="10" fillId="0" borderId="5" xfId="12" applyFont="1" applyBorder="1" applyAlignment="1">
      <alignment vertical="center"/>
    </xf>
    <xf numFmtId="0" fontId="0" fillId="0" borderId="1" xfId="0" quotePrefix="1" applyBorder="1" applyAlignment="1">
      <alignment horizontal="center" vertical="center"/>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20"/>
      <tableStyleElement type="headerRow" dxfId="1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9" sqref="C9:F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76</v>
      </c>
      <c r="B1" s="73"/>
      <c r="C1" s="74" t="s">
        <v>42</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76</v>
      </c>
      <c r="D6" s="60"/>
      <c r="E6" s="60"/>
      <c r="F6" s="61"/>
      <c r="G6" s="6" t="s">
        <v>2</v>
      </c>
      <c r="H6" s="7" t="s">
        <v>74</v>
      </c>
    </row>
    <row r="7" spans="1:8" ht="15" customHeight="1" x14ac:dyDescent="0.3">
      <c r="A7" s="57" t="s">
        <v>3</v>
      </c>
      <c r="B7" s="58"/>
      <c r="C7" s="59">
        <v>2558</v>
      </c>
      <c r="D7" s="60"/>
      <c r="E7" s="60"/>
      <c r="F7" s="61"/>
      <c r="G7" s="6" t="s">
        <v>4</v>
      </c>
      <c r="H7" s="7" t="s">
        <v>43</v>
      </c>
    </row>
    <row r="8" spans="1:8" ht="15" customHeight="1" x14ac:dyDescent="0.3">
      <c r="A8" s="57" t="s">
        <v>5</v>
      </c>
      <c r="B8" s="58"/>
      <c r="C8" s="59" t="s">
        <v>78</v>
      </c>
      <c r="D8" s="60"/>
      <c r="E8" s="60"/>
      <c r="F8" s="61"/>
      <c r="G8" s="6" t="s">
        <v>34</v>
      </c>
      <c r="H8" s="7" t="s">
        <v>43</v>
      </c>
    </row>
    <row r="9" spans="1:8" ht="15" customHeight="1" x14ac:dyDescent="0.3">
      <c r="A9" s="57" t="s">
        <v>33</v>
      </c>
      <c r="B9" s="58"/>
      <c r="C9" s="62" t="s">
        <v>101</v>
      </c>
      <c r="D9" s="63"/>
      <c r="E9" s="63"/>
      <c r="F9" s="64"/>
      <c r="G9" s="6" t="s">
        <v>7</v>
      </c>
      <c r="H9" s="17" t="s">
        <v>49</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49</v>
      </c>
      <c r="B14" s="11">
        <v>45996</v>
      </c>
      <c r="C14" s="52" t="s">
        <v>44</v>
      </c>
      <c r="D14" s="52"/>
      <c r="E14" s="52"/>
      <c r="F14" s="52"/>
      <c r="G14" s="52"/>
      <c r="H14" s="12" t="s">
        <v>47</v>
      </c>
    </row>
    <row r="15" spans="1:8" ht="15" customHeight="1" x14ac:dyDescent="0.3">
      <c r="A15" s="19" t="s">
        <v>50</v>
      </c>
      <c r="B15" s="11"/>
      <c r="C15" s="52"/>
      <c r="D15" s="52"/>
      <c r="E15" s="52"/>
      <c r="F15" s="52"/>
      <c r="G15" s="52"/>
      <c r="H15" s="12"/>
    </row>
    <row r="16" spans="1:8" ht="15" customHeight="1" x14ac:dyDescent="0.3">
      <c r="A16" s="19" t="s">
        <v>48</v>
      </c>
      <c r="B16" s="11"/>
      <c r="C16" s="52"/>
      <c r="D16" s="52"/>
      <c r="E16" s="52"/>
      <c r="F16" s="52"/>
      <c r="G16" s="52"/>
      <c r="H16" s="12"/>
    </row>
    <row r="17" spans="1:8" ht="15" customHeight="1" x14ac:dyDescent="0.3">
      <c r="A17" s="19" t="s">
        <v>51</v>
      </c>
      <c r="B17" s="11"/>
      <c r="C17" s="52"/>
      <c r="D17" s="52"/>
      <c r="E17" s="52"/>
      <c r="F17" s="52"/>
      <c r="G17" s="52"/>
      <c r="H17" s="12"/>
    </row>
    <row r="18" spans="1:8" ht="15" customHeight="1" x14ac:dyDescent="0.3">
      <c r="A18" s="19" t="s">
        <v>52</v>
      </c>
      <c r="B18" s="11"/>
      <c r="C18" s="52"/>
      <c r="D18" s="52"/>
      <c r="E18" s="52"/>
      <c r="F18" s="52"/>
      <c r="G18" s="52"/>
      <c r="H18" s="12"/>
    </row>
    <row r="19" spans="1:8" ht="15" customHeight="1" x14ac:dyDescent="0.3">
      <c r="A19" s="19" t="s">
        <v>53</v>
      </c>
      <c r="B19" s="11"/>
      <c r="C19" s="52"/>
      <c r="D19" s="52"/>
      <c r="E19" s="52"/>
      <c r="F19" s="52"/>
      <c r="G19" s="52"/>
      <c r="H19" s="12"/>
    </row>
    <row r="20" spans="1:8" ht="15" customHeight="1" x14ac:dyDescent="0.3">
      <c r="A20" s="19" t="s">
        <v>54</v>
      </c>
      <c r="B20" s="11"/>
      <c r="C20" s="53"/>
      <c r="D20" s="53"/>
      <c r="E20" s="53"/>
      <c r="F20" s="53"/>
      <c r="G20" s="53"/>
      <c r="H20" s="12"/>
    </row>
    <row r="21" spans="1:8" ht="15" customHeight="1" x14ac:dyDescent="0.3">
      <c r="A21" s="19" t="s">
        <v>55</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56</v>
      </c>
      <c r="B23" s="11"/>
      <c r="C23" s="51"/>
      <c r="D23" s="51"/>
      <c r="E23" s="51"/>
      <c r="F23" s="51"/>
      <c r="G23" s="51"/>
      <c r="H23" s="12"/>
    </row>
    <row r="24" spans="1:8" ht="15" customHeight="1" x14ac:dyDescent="0.3">
      <c r="A24" s="19" t="s">
        <v>57</v>
      </c>
      <c r="B24" s="11"/>
      <c r="C24" s="51"/>
      <c r="D24" s="51"/>
      <c r="E24" s="51"/>
      <c r="F24" s="51"/>
      <c r="G24" s="51"/>
      <c r="H24" s="12"/>
    </row>
    <row r="25" spans="1:8" ht="15" customHeight="1" x14ac:dyDescent="0.3">
      <c r="A25" s="19" t="s">
        <v>58</v>
      </c>
      <c r="B25" s="11"/>
      <c r="C25" s="51"/>
      <c r="D25" s="51"/>
      <c r="E25" s="51"/>
      <c r="F25" s="51"/>
      <c r="G25" s="51"/>
      <c r="H25" s="12"/>
    </row>
    <row r="26" spans="1:8" ht="15" customHeight="1" x14ac:dyDescent="0.3">
      <c r="A26" s="19" t="s">
        <v>59</v>
      </c>
      <c r="B26" s="11"/>
      <c r="C26" s="51"/>
      <c r="D26" s="51"/>
      <c r="E26" s="51"/>
      <c r="F26" s="51"/>
      <c r="G26" s="51"/>
      <c r="H26" s="12"/>
    </row>
    <row r="27" spans="1:8" ht="15" customHeight="1" x14ac:dyDescent="0.3">
      <c r="A27" s="19" t="s">
        <v>60</v>
      </c>
      <c r="B27" s="11"/>
      <c r="C27" s="51"/>
      <c r="D27" s="51"/>
      <c r="E27" s="51"/>
      <c r="F27" s="51"/>
      <c r="G27" s="51"/>
      <c r="H27" s="12"/>
    </row>
    <row r="28" spans="1:8" ht="15" customHeight="1" x14ac:dyDescent="0.3">
      <c r="A28" s="19" t="s">
        <v>61</v>
      </c>
      <c r="B28" s="11"/>
      <c r="C28" s="51"/>
      <c r="D28" s="51"/>
      <c r="E28" s="51"/>
      <c r="F28" s="51"/>
      <c r="G28" s="51"/>
      <c r="H28" s="12"/>
    </row>
    <row r="29" spans="1:8" ht="15" customHeight="1" x14ac:dyDescent="0.3">
      <c r="A29" s="19" t="s">
        <v>62</v>
      </c>
      <c r="B29" s="11"/>
      <c r="C29" s="51"/>
      <c r="D29" s="51"/>
      <c r="E29" s="51"/>
      <c r="F29" s="51"/>
      <c r="G29" s="51"/>
      <c r="H29" s="12"/>
    </row>
    <row r="30" spans="1:8" ht="15" customHeight="1" x14ac:dyDescent="0.3">
      <c r="A30" s="19" t="s">
        <v>63</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64</v>
      </c>
      <c r="B32" s="11"/>
      <c r="C32" s="51"/>
      <c r="D32" s="51"/>
      <c r="E32" s="51"/>
      <c r="F32" s="51"/>
      <c r="G32" s="51"/>
      <c r="H32" s="12"/>
    </row>
    <row r="33" spans="1:8" ht="15" customHeight="1" x14ac:dyDescent="0.3">
      <c r="A33" s="19" t="s">
        <v>65</v>
      </c>
      <c r="B33" s="11"/>
      <c r="C33" s="51"/>
      <c r="D33" s="51"/>
      <c r="E33" s="51"/>
      <c r="F33" s="51"/>
      <c r="G33" s="51"/>
      <c r="H33" s="12"/>
    </row>
    <row r="34" spans="1:8" ht="15" customHeight="1" x14ac:dyDescent="0.3">
      <c r="A34" s="19" t="s">
        <v>66</v>
      </c>
      <c r="B34" s="11"/>
      <c r="C34" s="51"/>
      <c r="D34" s="51"/>
      <c r="E34" s="51"/>
      <c r="F34" s="51"/>
      <c r="G34" s="51"/>
      <c r="H34" s="12"/>
    </row>
    <row r="35" spans="1:8" ht="15" customHeight="1" x14ac:dyDescent="0.3">
      <c r="A35" s="19" t="s">
        <v>67</v>
      </c>
      <c r="B35" s="11"/>
      <c r="C35" s="51"/>
      <c r="D35" s="51"/>
      <c r="E35" s="51"/>
      <c r="F35" s="51"/>
      <c r="G35" s="51"/>
      <c r="H35" s="12"/>
    </row>
    <row r="36" spans="1:8" ht="15" customHeight="1" x14ac:dyDescent="0.3">
      <c r="A36" s="19" t="s">
        <v>68</v>
      </c>
      <c r="B36" s="11"/>
      <c r="C36" s="51"/>
      <c r="D36" s="51"/>
      <c r="E36" s="51"/>
      <c r="F36" s="51"/>
      <c r="G36" s="51"/>
      <c r="H36" s="12"/>
    </row>
    <row r="37" spans="1:8" ht="15" customHeight="1" x14ac:dyDescent="0.3">
      <c r="A37" s="19" t="s">
        <v>69</v>
      </c>
      <c r="B37" s="11"/>
      <c r="C37" s="51"/>
      <c r="D37" s="51"/>
      <c r="E37" s="51"/>
      <c r="F37" s="51"/>
      <c r="G37" s="51"/>
      <c r="H37" s="12"/>
    </row>
    <row r="38" spans="1:8" ht="15" customHeight="1" x14ac:dyDescent="0.3">
      <c r="A38" s="19" t="s">
        <v>70</v>
      </c>
      <c r="B38" s="11"/>
      <c r="C38" s="51"/>
      <c r="D38" s="51"/>
      <c r="E38" s="51"/>
      <c r="F38" s="51"/>
      <c r="G38" s="51"/>
      <c r="H38" s="12"/>
    </row>
    <row r="39" spans="1:8" ht="15" customHeight="1" x14ac:dyDescent="0.3">
      <c r="A39" s="19" t="s">
        <v>71</v>
      </c>
      <c r="B39" s="11"/>
      <c r="C39" s="51"/>
      <c r="D39" s="51"/>
      <c r="E39" s="51"/>
      <c r="F39" s="51"/>
      <c r="G39" s="51"/>
      <c r="H39" s="12"/>
    </row>
    <row r="40" spans="1:8" ht="15" customHeight="1" x14ac:dyDescent="0.3">
      <c r="A40" s="19" t="s">
        <v>72</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
        <v>73</v>
      </c>
    </row>
    <row r="7" spans="1:8" ht="15" customHeight="1" x14ac:dyDescent="0.3">
      <c r="A7" s="57" t="s">
        <v>3</v>
      </c>
      <c r="B7" s="58"/>
      <c r="C7" s="59">
        <f>Cover!$C$7</f>
        <v>2558</v>
      </c>
      <c r="D7" s="60"/>
      <c r="E7" s="60"/>
      <c r="F7" s="61"/>
      <c r="G7" s="6" t="s">
        <v>4</v>
      </c>
      <c r="H7" s="7" t="s">
        <v>43</v>
      </c>
    </row>
    <row r="8" spans="1:8" ht="15" customHeight="1" x14ac:dyDescent="0.3">
      <c r="A8" s="57" t="s">
        <v>5</v>
      </c>
      <c r="B8" s="58"/>
      <c r="C8" s="59" t="str">
        <f>Cover!$C$8</f>
        <v>E2558 ALINVEST</v>
      </c>
      <c r="D8" s="60"/>
      <c r="E8" s="60"/>
      <c r="F8" s="61"/>
      <c r="G8" s="6" t="s">
        <v>34</v>
      </c>
      <c r="H8" s="7" t="s">
        <v>43</v>
      </c>
    </row>
    <row r="9" spans="1:8" ht="15" customHeight="1" x14ac:dyDescent="0.3">
      <c r="A9" s="57" t="s">
        <v>33</v>
      </c>
      <c r="B9" s="58"/>
      <c r="C9" s="62" t="str">
        <f>Cover!$C$9</f>
        <v>2558-3321-HGS-E-MTO-CBLS-A  Equipment Cable Length MTO</v>
      </c>
      <c r="D9" s="63"/>
      <c r="E9" s="63"/>
      <c r="F9" s="64"/>
      <c r="G9" s="6" t="s">
        <v>7</v>
      </c>
      <c r="H9" s="17" t="s">
        <v>49</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45</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zoomScale="85" zoomScaleNormal="55" zoomScaleSheetLayoutView="85" zoomScalePageLayoutView="70" workbookViewId="0">
      <selection activeCell="A13" sqref="A13:A24"/>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75</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73</v>
      </c>
      <c r="I6" s="31" t="str">
        <f>Cover!H6</f>
        <v>JOBI</v>
      </c>
    </row>
    <row r="7" spans="1:9" ht="15" customHeight="1" x14ac:dyDescent="0.3">
      <c r="A7" s="92" t="s">
        <v>3</v>
      </c>
      <c r="B7" s="93"/>
      <c r="C7" s="94">
        <f>Cover!C7</f>
        <v>2558</v>
      </c>
      <c r="D7" s="95"/>
      <c r="E7" s="95"/>
      <c r="F7" s="95"/>
      <c r="G7" s="96"/>
      <c r="H7" s="30" t="s">
        <v>43</v>
      </c>
      <c r="I7" s="31" t="str">
        <f>Cover!H7</f>
        <v>ANSA</v>
      </c>
    </row>
    <row r="8" spans="1:9" ht="15" customHeight="1" x14ac:dyDescent="0.3">
      <c r="A8" s="92" t="s">
        <v>5</v>
      </c>
      <c r="B8" s="93"/>
      <c r="C8" s="94" t="str">
        <f>Cover!C8</f>
        <v>E2558 ALINVEST</v>
      </c>
      <c r="D8" s="95"/>
      <c r="E8" s="95"/>
      <c r="F8" s="95"/>
      <c r="G8" s="96"/>
      <c r="H8" s="30" t="s">
        <v>43</v>
      </c>
      <c r="I8" s="31" t="str">
        <f>Cover!H8</f>
        <v>ANSA</v>
      </c>
    </row>
    <row r="9" spans="1:9" ht="15" customHeight="1" x14ac:dyDescent="0.3">
      <c r="A9" s="92" t="s">
        <v>33</v>
      </c>
      <c r="B9" s="93"/>
      <c r="C9" s="94" t="str">
        <f>Cover!C9</f>
        <v>2558-3321-HGS-E-MTO-CBLS-A  Equipment Cable Length MTO</v>
      </c>
      <c r="D9" s="95"/>
      <c r="E9" s="95"/>
      <c r="F9" s="95"/>
      <c r="G9" s="96"/>
      <c r="H9" s="43" t="s">
        <v>49</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33" t="s">
        <v>88</v>
      </c>
      <c r="C12" s="33" t="s">
        <v>89</v>
      </c>
      <c r="D12" s="33" t="s">
        <v>90</v>
      </c>
      <c r="E12" s="34" t="s">
        <v>36</v>
      </c>
      <c r="F12" s="35" t="s">
        <v>39</v>
      </c>
      <c r="G12" s="35" t="s">
        <v>37</v>
      </c>
      <c r="H12" s="106" t="s">
        <v>38</v>
      </c>
      <c r="I12" s="107"/>
    </row>
    <row r="13" spans="1:9" s="39" customFormat="1" ht="48" customHeight="1" x14ac:dyDescent="0.25">
      <c r="A13" s="37">
        <v>1</v>
      </c>
      <c r="B13" s="48" t="s">
        <v>79</v>
      </c>
      <c r="C13" s="37" t="s">
        <v>102</v>
      </c>
      <c r="D13" s="47" t="s">
        <v>41</v>
      </c>
      <c r="E13" s="38" t="s">
        <v>40</v>
      </c>
      <c r="F13" s="44" t="s">
        <v>95</v>
      </c>
      <c r="G13" s="41">
        <f t="shared" ref="G13" si="0">EVEN(1.2*F13)</f>
        <v>696</v>
      </c>
      <c r="H13" s="90"/>
      <c r="I13" s="91"/>
    </row>
    <row r="14" spans="1:9" s="39" customFormat="1" ht="48" customHeight="1" x14ac:dyDescent="0.25">
      <c r="A14" s="37">
        <v>2</v>
      </c>
      <c r="B14" s="48" t="s">
        <v>82</v>
      </c>
      <c r="C14" s="37" t="s">
        <v>102</v>
      </c>
      <c r="D14" s="47" t="s">
        <v>41</v>
      </c>
      <c r="E14" s="38" t="s">
        <v>40</v>
      </c>
      <c r="F14" s="41">
        <v>80</v>
      </c>
      <c r="G14" s="41">
        <f>EVEN(1.2*F14)</f>
        <v>96</v>
      </c>
      <c r="H14" s="90"/>
      <c r="I14" s="91"/>
    </row>
    <row r="15" spans="1:9" s="39" customFormat="1" ht="48" customHeight="1" x14ac:dyDescent="0.25">
      <c r="A15" s="37">
        <v>3</v>
      </c>
      <c r="B15" s="48" t="s">
        <v>80</v>
      </c>
      <c r="C15" s="37" t="s">
        <v>102</v>
      </c>
      <c r="D15" s="47" t="s">
        <v>41</v>
      </c>
      <c r="E15" s="38" t="s">
        <v>40</v>
      </c>
      <c r="F15" s="41">
        <v>502</v>
      </c>
      <c r="G15" s="41">
        <f>EVEN(1.2*F15)</f>
        <v>604</v>
      </c>
      <c r="H15" s="90"/>
      <c r="I15" s="91"/>
    </row>
    <row r="16" spans="1:9" s="39" customFormat="1" ht="48" customHeight="1" x14ac:dyDescent="0.25">
      <c r="A16" s="37">
        <v>4</v>
      </c>
      <c r="B16" s="48" t="s">
        <v>81</v>
      </c>
      <c r="C16" s="37" t="s">
        <v>102</v>
      </c>
      <c r="D16" s="47" t="s">
        <v>41</v>
      </c>
      <c r="E16" s="38" t="s">
        <v>40</v>
      </c>
      <c r="F16" s="41">
        <v>95</v>
      </c>
      <c r="G16" s="41">
        <f t="shared" ref="G16" si="1">EVEN(1.2*F16)</f>
        <v>114</v>
      </c>
      <c r="H16" s="90"/>
      <c r="I16" s="91"/>
    </row>
    <row r="17" spans="1:9" s="39" customFormat="1" ht="48" customHeight="1" x14ac:dyDescent="0.25">
      <c r="A17" s="37">
        <v>5</v>
      </c>
      <c r="B17" s="48" t="s">
        <v>93</v>
      </c>
      <c r="C17" s="37" t="s">
        <v>102</v>
      </c>
      <c r="D17" s="47" t="s">
        <v>41</v>
      </c>
      <c r="E17" s="38" t="s">
        <v>40</v>
      </c>
      <c r="F17" s="44" t="s">
        <v>96</v>
      </c>
      <c r="G17" s="49" t="s">
        <v>100</v>
      </c>
      <c r="H17" s="90"/>
      <c r="I17" s="91"/>
    </row>
    <row r="18" spans="1:9" s="39" customFormat="1" ht="48" customHeight="1" x14ac:dyDescent="0.25">
      <c r="A18" s="37">
        <v>6</v>
      </c>
      <c r="B18" s="48" t="s">
        <v>94</v>
      </c>
      <c r="C18" s="37" t="s">
        <v>102</v>
      </c>
      <c r="D18" s="47" t="s">
        <v>41</v>
      </c>
      <c r="E18" s="38" t="s">
        <v>40</v>
      </c>
      <c r="F18" s="44" t="s">
        <v>96</v>
      </c>
      <c r="G18" s="49" t="s">
        <v>100</v>
      </c>
      <c r="H18" s="90"/>
      <c r="I18" s="91"/>
    </row>
    <row r="19" spans="1:9" s="39" customFormat="1" ht="48" customHeight="1" x14ac:dyDescent="0.25">
      <c r="A19" s="37">
        <v>7</v>
      </c>
      <c r="B19" s="48" t="s">
        <v>81</v>
      </c>
      <c r="C19" s="37" t="s">
        <v>102</v>
      </c>
      <c r="D19" s="47" t="s">
        <v>41</v>
      </c>
      <c r="E19" s="38" t="s">
        <v>40</v>
      </c>
      <c r="F19" s="44" t="s">
        <v>96</v>
      </c>
      <c r="G19" s="49" t="s">
        <v>100</v>
      </c>
      <c r="H19" s="90"/>
      <c r="I19" s="91"/>
    </row>
    <row r="20" spans="1:9" s="39" customFormat="1" ht="48" customHeight="1" x14ac:dyDescent="0.25">
      <c r="A20" s="37">
        <v>8</v>
      </c>
      <c r="B20" s="48" t="s">
        <v>83</v>
      </c>
      <c r="C20" s="37" t="s">
        <v>91</v>
      </c>
      <c r="D20" s="47" t="s">
        <v>77</v>
      </c>
      <c r="E20" s="38" t="s">
        <v>40</v>
      </c>
      <c r="F20" s="44" t="s">
        <v>97</v>
      </c>
      <c r="G20" s="41">
        <f t="shared" ref="G20" si="2">EVEN(1.2*F20)</f>
        <v>3878</v>
      </c>
      <c r="H20" s="90"/>
      <c r="I20" s="91"/>
    </row>
    <row r="21" spans="1:9" s="39" customFormat="1" ht="48" customHeight="1" x14ac:dyDescent="0.25">
      <c r="A21" s="37">
        <v>9</v>
      </c>
      <c r="B21" s="48" t="s">
        <v>84</v>
      </c>
      <c r="C21" s="37" t="s">
        <v>91</v>
      </c>
      <c r="D21" s="47" t="s">
        <v>77</v>
      </c>
      <c r="E21" s="38" t="s">
        <v>40</v>
      </c>
      <c r="F21" s="44" t="s">
        <v>98</v>
      </c>
      <c r="G21" s="41">
        <f t="shared" ref="G21" si="3">EVEN(1.2*F21)</f>
        <v>1010</v>
      </c>
      <c r="H21" s="90"/>
      <c r="I21" s="91"/>
    </row>
    <row r="22" spans="1:9" s="40" customFormat="1" ht="48" customHeight="1" x14ac:dyDescent="0.25">
      <c r="A22" s="37">
        <v>10</v>
      </c>
      <c r="B22" s="48" t="s">
        <v>85</v>
      </c>
      <c r="C22" s="37" t="s">
        <v>91</v>
      </c>
      <c r="D22" s="47" t="s">
        <v>77</v>
      </c>
      <c r="E22" s="38" t="s">
        <v>40</v>
      </c>
      <c r="F22" s="44" t="s">
        <v>99</v>
      </c>
      <c r="G22" s="41">
        <f t="shared" ref="G22:G24" si="4">EVEN(1.2*F22)</f>
        <v>96</v>
      </c>
      <c r="H22" s="45"/>
      <c r="I22" s="46"/>
    </row>
    <row r="23" spans="1:9" s="40" customFormat="1" ht="48" customHeight="1" x14ac:dyDescent="0.25">
      <c r="A23" s="37">
        <v>11</v>
      </c>
      <c r="B23" s="48" t="s">
        <v>86</v>
      </c>
      <c r="C23" s="37" t="s">
        <v>91</v>
      </c>
      <c r="D23" s="47" t="s">
        <v>77</v>
      </c>
      <c r="E23" s="38" t="s">
        <v>40</v>
      </c>
      <c r="F23" s="44" t="s">
        <v>98</v>
      </c>
      <c r="G23" s="41">
        <f t="shared" si="4"/>
        <v>1010</v>
      </c>
      <c r="H23" s="45"/>
      <c r="I23" s="46"/>
    </row>
    <row r="24" spans="1:9" s="40" customFormat="1" ht="48" customHeight="1" x14ac:dyDescent="0.25">
      <c r="A24" s="37">
        <v>12</v>
      </c>
      <c r="B24" s="48" t="s">
        <v>87</v>
      </c>
      <c r="C24" s="37" t="s">
        <v>92</v>
      </c>
      <c r="D24" s="47" t="s">
        <v>46</v>
      </c>
      <c r="E24" s="38" t="s">
        <v>40</v>
      </c>
      <c r="F24" s="41">
        <v>80</v>
      </c>
      <c r="G24" s="41">
        <f t="shared" si="4"/>
        <v>96</v>
      </c>
      <c r="H24" s="45"/>
      <c r="I24" s="46"/>
    </row>
    <row r="25" spans="1:9" x14ac:dyDescent="0.3">
      <c r="B25" s="42"/>
    </row>
    <row r="26" spans="1:9" x14ac:dyDescent="0.3">
      <c r="B26" s="42"/>
    </row>
    <row r="27" spans="1:9" x14ac:dyDescent="0.3">
      <c r="B27"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5">
    <mergeCell ref="A1:B4"/>
    <mergeCell ref="C1:G2"/>
    <mergeCell ref="H1:I4"/>
    <mergeCell ref="C3:G4"/>
    <mergeCell ref="A6:B6"/>
    <mergeCell ref="C6:G6"/>
    <mergeCell ref="H21:I21"/>
    <mergeCell ref="H20:I20"/>
    <mergeCell ref="H16:I16"/>
    <mergeCell ref="A7:B7"/>
    <mergeCell ref="C7:G7"/>
    <mergeCell ref="A8:B8"/>
    <mergeCell ref="C8:G8"/>
    <mergeCell ref="A9:B9"/>
    <mergeCell ref="C9:G9"/>
    <mergeCell ref="C10:G10"/>
    <mergeCell ref="A11:H11"/>
    <mergeCell ref="A10:B10"/>
    <mergeCell ref="H12:I12"/>
    <mergeCell ref="H14:I14"/>
    <mergeCell ref="H13:I13"/>
    <mergeCell ref="H15:I15"/>
    <mergeCell ref="H19:I19"/>
    <mergeCell ref="H17:I17"/>
    <mergeCell ref="H18:I18"/>
  </mergeCells>
  <phoneticPr fontId="23" type="noConversion"/>
  <conditionalFormatting sqref="B24">
    <cfRule type="expression" dxfId="18" priority="19">
      <formula>#REF!="SPARE"</formula>
    </cfRule>
  </conditionalFormatting>
  <conditionalFormatting sqref="G13:G16 G20:G24">
    <cfRule type="cellIs" dxfId="17" priority="35" operator="equal">
      <formula>"Safety"</formula>
    </cfRule>
    <cfRule type="cellIs" dxfId="16" priority="36" operator="equal">
      <formula>"Standard"</formula>
    </cfRule>
    <cfRule type="expression" dxfId="15" priority="37">
      <formula>#REF!="SPARE"</formula>
    </cfRule>
  </conditionalFormatting>
  <conditionalFormatting sqref="G13:G17">
    <cfRule type="cellIs" dxfId="14" priority="16" operator="equal">
      <formula>"Safety"</formula>
    </cfRule>
    <cfRule type="cellIs" dxfId="13" priority="17" operator="equal">
      <formula>"Standard"</formula>
    </cfRule>
    <cfRule type="expression" dxfId="12" priority="18">
      <formula>#REF!="SPARE"</formula>
    </cfRule>
  </conditionalFormatting>
  <conditionalFormatting sqref="G17:G18">
    <cfRule type="cellIs" dxfId="11" priority="10" operator="equal">
      <formula>"Safety"</formula>
    </cfRule>
    <cfRule type="cellIs" dxfId="10" priority="11" operator="equal">
      <formula>"Standard"</formula>
    </cfRule>
    <cfRule type="expression" dxfId="9" priority="12">
      <formula>#REF!="SPARE"</formula>
    </cfRule>
  </conditionalFormatting>
  <conditionalFormatting sqref="G18:G24">
    <cfRule type="cellIs" dxfId="8" priority="4" operator="equal">
      <formula>"Safety"</formula>
    </cfRule>
    <cfRule type="cellIs" dxfId="7" priority="5" operator="equal">
      <formula>"Standard"</formula>
    </cfRule>
    <cfRule type="expression" dxfId="6" priority="6">
      <formula>#REF!="SPARE"</formula>
    </cfRule>
  </conditionalFormatting>
  <conditionalFormatting sqref="G19">
    <cfRule type="cellIs" dxfId="5" priority="1" operator="equal">
      <formula>"Safety"</formula>
    </cfRule>
    <cfRule type="cellIs" dxfId="4" priority="2" operator="equal">
      <formula>"Standard"</formula>
    </cfRule>
    <cfRule type="expression" dxfId="3" priority="3">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ADE38C93-665A-4513-AA2D-3BBD61371911}"/>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